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3/G/"/>
    </mc:Choice>
  </mc:AlternateContent>
  <xr:revisionPtr revIDLastSave="0" documentId="13_ncr:1_{12260FCF-F2EA-CE4D-9031-F779852C8406}" xr6:coauthVersionLast="47" xr6:coauthVersionMax="47" xr10:uidLastSave="{00000000-0000-0000-0000-000000000000}"/>
  <bookViews>
    <workbookView xWindow="0" yWindow="500" windowWidth="28800" windowHeight="16440" xr2:uid="{8A8E8578-28E8-704C-9CFC-EB76FBDAF7B1}"/>
  </bookViews>
  <sheets>
    <sheet name="EXPRESSION DATA FMOD CD3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" l="1"/>
  <c r="H4" i="1"/>
  <c r="I4" i="1"/>
  <c r="J4" i="1"/>
  <c r="H5" i="1"/>
  <c r="K5" i="1" s="1"/>
  <c r="I5" i="1"/>
  <c r="J5" i="1"/>
  <c r="H6" i="1"/>
  <c r="I6" i="1"/>
  <c r="J6" i="1"/>
  <c r="H7" i="1"/>
  <c r="K7" i="1" s="1"/>
  <c r="I7" i="1"/>
  <c r="J7" i="1"/>
  <c r="I3" i="1"/>
  <c r="H3" i="1"/>
  <c r="L7" i="1" l="1"/>
  <c r="K6" i="1"/>
  <c r="M6" i="1" s="1"/>
  <c r="O6" i="1" s="1"/>
  <c r="Q6" i="1" s="1"/>
  <c r="L5" i="1"/>
  <c r="L6" i="1"/>
  <c r="K3" i="1"/>
  <c r="M7" i="1" s="1"/>
  <c r="O7" i="1" s="1"/>
  <c r="Q7" i="1" s="1"/>
  <c r="L3" i="1"/>
  <c r="N5" i="1" s="1"/>
  <c r="P5" i="1" s="1"/>
  <c r="R5" i="1" s="1"/>
  <c r="K4" i="1"/>
  <c r="M4" i="1" s="1"/>
  <c r="O4" i="1" s="1"/>
  <c r="Q4" i="1" s="1"/>
  <c r="L4" i="1"/>
  <c r="M5" i="1" l="1"/>
  <c r="O5" i="1" s="1"/>
  <c r="Q5" i="1" s="1"/>
  <c r="N4" i="1"/>
  <c r="P4" i="1" s="1"/>
  <c r="R4" i="1" s="1"/>
  <c r="N6" i="1"/>
  <c r="P6" i="1" s="1"/>
  <c r="R6" i="1" s="1"/>
  <c r="N7" i="1"/>
  <c r="P7" i="1" s="1"/>
  <c r="R7" i="1" s="1"/>
</calcChain>
</file>

<file path=xl/sharedStrings.xml><?xml version="1.0" encoding="utf-8"?>
<sst xmlns="http://schemas.openxmlformats.org/spreadsheetml/2006/main" count="19" uniqueCount="19">
  <si>
    <t>ST1</t>
  </si>
  <si>
    <t>MGG8-DGC/shNT</t>
  </si>
  <si>
    <t>MGG8-DGC/shFMOD</t>
  </si>
  <si>
    <t>MGG8-DGC-TDEC/shNT</t>
  </si>
  <si>
    <t>MGG8-DGC-TDEC/shFMOD</t>
  </si>
  <si>
    <t>FMOD</t>
  </si>
  <si>
    <t>CD31</t>
  </si>
  <si>
    <t>ATP</t>
  </si>
  <si>
    <t>AVG FMOD</t>
  </si>
  <si>
    <t>AVG CD31</t>
  </si>
  <si>
    <t>AVG ATP</t>
  </si>
  <si>
    <t>FC FMOD</t>
  </si>
  <si>
    <t>FC CD31</t>
  </si>
  <si>
    <t>L2FC FMOD</t>
  </si>
  <si>
    <t>L2FC CD31</t>
  </si>
  <si>
    <t>2^ FMOD</t>
  </si>
  <si>
    <t>2^CD31</t>
  </si>
  <si>
    <t>N CT FMOD</t>
  </si>
  <si>
    <t>N CT CD31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</si>
</sst>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7A9D3-C8D4-A742-AEF4-E0B0B6988CDD}">
  <dimension ref="A2:R7"/>
  <sheetViews>
    <sheetView tabSelected="1" workbookViewId="0">
      <selection activeCell="G23" sqref="G23"/>
    </sheetView>
  </sheetViews>
  <sheetFormatPr baseColWidth="10" defaultRowHeight="16" x14ac:dyDescent="0.2"/>
  <cols>
    <col min="1" max="1" width="26" customWidth="1"/>
  </cols>
  <sheetData>
    <row r="2" spans="1:18" x14ac:dyDescent="0.2">
      <c r="B2" t="s">
        <v>5</v>
      </c>
      <c r="D2" t="s">
        <v>6</v>
      </c>
      <c r="F2" t="s">
        <v>7</v>
      </c>
      <c r="H2" t="s">
        <v>8</v>
      </c>
      <c r="I2" t="s">
        <v>9</v>
      </c>
      <c r="J2" t="s">
        <v>10</v>
      </c>
      <c r="K2" t="s">
        <v>17</v>
      </c>
      <c r="L2" t="s">
        <v>18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</row>
    <row r="3" spans="1:18" x14ac:dyDescent="0.2">
      <c r="A3" t="s">
        <v>0</v>
      </c>
      <c r="B3">
        <v>34.1</v>
      </c>
      <c r="C3">
        <v>33.5</v>
      </c>
      <c r="D3">
        <v>22.4</v>
      </c>
      <c r="E3">
        <v>25.8</v>
      </c>
      <c r="F3">
        <v>24.5</v>
      </c>
      <c r="G3">
        <v>24.54</v>
      </c>
      <c r="H3">
        <f>AVERAGE(B3:C3)</f>
        <v>33.799999999999997</v>
      </c>
      <c r="I3">
        <f>AVERAGE(D3:E3)</f>
        <v>24.1</v>
      </c>
      <c r="J3">
        <f>AVERAGE(F3:G3)</f>
        <v>24.52</v>
      </c>
      <c r="K3">
        <f>H3-J3</f>
        <v>9.2799999999999976</v>
      </c>
      <c r="L3">
        <f>I3-J3</f>
        <v>-0.41999999999999815</v>
      </c>
      <c r="Q3">
        <v>1</v>
      </c>
      <c r="R3">
        <v>4</v>
      </c>
    </row>
    <row r="4" spans="1:18" x14ac:dyDescent="0.2">
      <c r="A4" t="s">
        <v>1</v>
      </c>
      <c r="B4">
        <v>29.5</v>
      </c>
      <c r="C4">
        <v>29.33</v>
      </c>
      <c r="D4">
        <v>21.73</v>
      </c>
      <c r="E4">
        <v>20.91</v>
      </c>
      <c r="F4">
        <v>23.1</v>
      </c>
      <c r="G4">
        <v>21.23</v>
      </c>
      <c r="H4">
        <f t="shared" ref="H4:H7" si="0">AVERAGE(B4:C4)</f>
        <v>29.414999999999999</v>
      </c>
      <c r="I4">
        <f t="shared" ref="I4:I7" si="1">AVERAGE(D4:E4)</f>
        <v>21.32</v>
      </c>
      <c r="J4">
        <f t="shared" ref="J4:J7" si="2">AVERAGE(F4:G4)</f>
        <v>22.164999999999999</v>
      </c>
      <c r="K4">
        <f t="shared" ref="K4:K7" si="3">H4-J4</f>
        <v>7.25</v>
      </c>
      <c r="L4">
        <f t="shared" ref="L4:L7" si="4">I4-J4</f>
        <v>-0.84499999999999886</v>
      </c>
      <c r="M4">
        <f>K4-K3</f>
        <v>-2.0299999999999976</v>
      </c>
      <c r="N4">
        <f>L4-L3</f>
        <v>-0.42500000000000071</v>
      </c>
      <c r="O4">
        <f>-M4</f>
        <v>2.0299999999999976</v>
      </c>
      <c r="P4">
        <f>-N4</f>
        <v>0.42500000000000071</v>
      </c>
      <c r="Q4">
        <f>2^O4</f>
        <v>4.0840485028287663</v>
      </c>
      <c r="R4">
        <f>2^P4</f>
        <v>1.3425725027802642</v>
      </c>
    </row>
    <row r="5" spans="1:18" x14ac:dyDescent="0.2">
      <c r="A5" t="s">
        <v>2</v>
      </c>
      <c r="B5">
        <v>32.5</v>
      </c>
      <c r="C5">
        <v>32.92</v>
      </c>
      <c r="D5">
        <v>23.23</v>
      </c>
      <c r="E5">
        <v>23.74</v>
      </c>
      <c r="F5">
        <v>24.65</v>
      </c>
      <c r="G5">
        <v>24.65</v>
      </c>
      <c r="H5">
        <f t="shared" si="0"/>
        <v>32.71</v>
      </c>
      <c r="I5">
        <f t="shared" si="1"/>
        <v>23.484999999999999</v>
      </c>
      <c r="J5">
        <f t="shared" si="2"/>
        <v>24.65</v>
      </c>
      <c r="K5">
        <f t="shared" si="3"/>
        <v>8.0600000000000023</v>
      </c>
      <c r="L5">
        <f t="shared" si="4"/>
        <v>-1.1649999999999991</v>
      </c>
      <c r="M5">
        <f>K5-K3</f>
        <v>-1.2199999999999953</v>
      </c>
      <c r="N5">
        <f>L5-L3</f>
        <v>-0.74500000000000099</v>
      </c>
      <c r="O5">
        <f t="shared" ref="O5:O7" si="5">-M5</f>
        <v>1.2199999999999953</v>
      </c>
      <c r="P5">
        <f t="shared" ref="P5:P7" si="6">-N5</f>
        <v>0.74500000000000099</v>
      </c>
      <c r="Q5">
        <f t="shared" ref="Q5:Q7" si="7">2^O5</f>
        <v>2.3294671729369041</v>
      </c>
      <c r="R5">
        <f t="shared" ref="R5:R7" si="8">2^P5</f>
        <v>1.6759742693358983</v>
      </c>
    </row>
    <row r="6" spans="1:18" x14ac:dyDescent="0.2">
      <c r="A6" t="s">
        <v>3</v>
      </c>
      <c r="B6">
        <v>33.1</v>
      </c>
      <c r="C6">
        <v>32.78</v>
      </c>
      <c r="D6">
        <v>22.83</v>
      </c>
      <c r="E6">
        <v>21.94</v>
      </c>
      <c r="F6">
        <v>24.33</v>
      </c>
      <c r="G6">
        <v>25.1</v>
      </c>
      <c r="H6">
        <f t="shared" si="0"/>
        <v>32.94</v>
      </c>
      <c r="I6">
        <f t="shared" si="1"/>
        <v>22.384999999999998</v>
      </c>
      <c r="J6">
        <f t="shared" si="2"/>
        <v>24.715</v>
      </c>
      <c r="K6">
        <f t="shared" si="3"/>
        <v>8.2249999999999979</v>
      </c>
      <c r="L6">
        <f t="shared" si="4"/>
        <v>-2.3300000000000018</v>
      </c>
      <c r="M6">
        <f>K6-K3</f>
        <v>-1.0549999999999997</v>
      </c>
      <c r="N6">
        <f>L6-L3</f>
        <v>-1.9100000000000037</v>
      </c>
      <c r="O6">
        <f t="shared" si="5"/>
        <v>1.0549999999999997</v>
      </c>
      <c r="P6">
        <f t="shared" si="6"/>
        <v>1.9100000000000037</v>
      </c>
      <c r="Q6">
        <f t="shared" si="7"/>
        <v>2.0777182065953284</v>
      </c>
      <c r="R6">
        <f t="shared" si="8"/>
        <v>3.7580909968560561</v>
      </c>
    </row>
    <row r="7" spans="1:18" x14ac:dyDescent="0.2">
      <c r="A7" t="s">
        <v>4</v>
      </c>
      <c r="B7">
        <v>34.43</v>
      </c>
      <c r="C7">
        <v>33.274999999999999</v>
      </c>
      <c r="D7">
        <v>23.34</v>
      </c>
      <c r="E7">
        <v>23.1</v>
      </c>
      <c r="F7">
        <v>25.21</v>
      </c>
      <c r="G7">
        <v>24.96</v>
      </c>
      <c r="H7">
        <f t="shared" si="0"/>
        <v>33.852499999999999</v>
      </c>
      <c r="I7">
        <f t="shared" si="1"/>
        <v>23.22</v>
      </c>
      <c r="J7">
        <f t="shared" si="2"/>
        <v>25.085000000000001</v>
      </c>
      <c r="K7">
        <f t="shared" si="3"/>
        <v>8.7674999999999983</v>
      </c>
      <c r="L7">
        <f t="shared" si="4"/>
        <v>-1.865000000000002</v>
      </c>
      <c r="M7">
        <f>K7-K3</f>
        <v>-0.51249999999999929</v>
      </c>
      <c r="N7">
        <f>L7-L3</f>
        <v>-1.4450000000000038</v>
      </c>
      <c r="O7">
        <f t="shared" si="5"/>
        <v>0.51249999999999929</v>
      </c>
      <c r="P7">
        <f t="shared" si="6"/>
        <v>1.4450000000000038</v>
      </c>
      <c r="Q7">
        <f t="shared" si="7"/>
        <v>1.4265200258690274</v>
      </c>
      <c r="R7">
        <f t="shared" si="8"/>
        <v>2.7226282329989542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EXPRESSION DATA FMOD CD31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2022-05-04T15:01:37Z</dcterms:created>
  <dcterms:modified xsi:type="dcterms:W3CDTF">2022-05-13T05:49:55Z</dcterms:modified>
</cp:coreProperties>
</file>